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8275" windowHeight="14850"/>
  </bookViews>
  <sheets>
    <sheet name="19,6% -&gt; 20% | Même prix TTC" sheetId="1" r:id="rId1"/>
    <sheet name="7% -&gt; 10% | Même prix TTC" sheetId="2" r:id="rId2"/>
    <sheet name="19,6% -&gt; 20% | Arrondi € sup." sheetId="3" r:id="rId3"/>
    <sheet name="7% -&gt; 10% | Arrondi € sup." sheetId="4" r:id="rId4"/>
  </sheets>
  <calcPr calcId="145621"/>
</workbook>
</file>

<file path=xl/calcChain.xml><?xml version="1.0" encoding="utf-8"?>
<calcChain xmlns="http://schemas.openxmlformats.org/spreadsheetml/2006/main">
  <c r="K4" i="3" l="1"/>
  <c r="I4" i="2"/>
  <c r="F4" i="4" l="1"/>
  <c r="D4" i="4"/>
  <c r="H4" i="4"/>
  <c r="I4" i="4" s="1"/>
  <c r="E4" i="4"/>
  <c r="H4" i="3"/>
  <c r="I4" i="3" s="1"/>
  <c r="J4" i="3" s="1"/>
  <c r="G4" i="3"/>
  <c r="F4" i="3"/>
  <c r="E4" i="3"/>
  <c r="D4" i="3"/>
  <c r="F4" i="2"/>
  <c r="D4" i="2"/>
  <c r="E4" i="2"/>
  <c r="G4" i="2" s="1"/>
  <c r="H4" i="2" s="1"/>
  <c r="D4" i="1"/>
  <c r="E4" i="1"/>
  <c r="F4" i="1"/>
  <c r="J4" i="4" l="1"/>
  <c r="K4" i="4"/>
  <c r="G4" i="1"/>
  <c r="G4" i="4"/>
  <c r="I4" i="1" l="1"/>
  <c r="H4" i="1"/>
</calcChain>
</file>

<file path=xl/sharedStrings.xml><?xml version="1.0" encoding="utf-8"?>
<sst xmlns="http://schemas.openxmlformats.org/spreadsheetml/2006/main" count="44" uniqueCount="15">
  <si>
    <t>ID</t>
  </si>
  <si>
    <t>Nom</t>
  </si>
  <si>
    <t>HT</t>
  </si>
  <si>
    <t>TTC</t>
  </si>
  <si>
    <t>Nouveau TTC</t>
  </si>
  <si>
    <t>Nouvelle taxe (%)</t>
  </si>
  <si>
    <t>Taxe (%)</t>
  </si>
  <si>
    <t>Passage de la TVA de 19,6% à 20% en gardant le même prix TTC</t>
  </si>
  <si>
    <t>SQL (pour import PrestaShop)</t>
  </si>
  <si>
    <t>Passage de la TVA de 7% à 10% en gardant le même prix TTC</t>
  </si>
  <si>
    <t>Nouveau HT</t>
  </si>
  <si>
    <t>Nouveau TTC arrondi</t>
  </si>
  <si>
    <t>Passage de la TVA de 19,6% à 20% en arrondissant le prix TTC à l'euro supérieur</t>
  </si>
  <si>
    <t>Passage de la TVA de 7% à 10% en arrondissant le prix TTC à l'euro supérieur</t>
  </si>
  <si>
    <t>SQL supplémentaire (pour import PrestaShop 1.5)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</si>
</sst>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>
      <protection locked="0"/>
    </xf>
    <xf numFmtId="0" fontId="2" fillId="0" borderId="0" xfId="0" applyFont="1"/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17">
    <dxf>
      <protection locked="0" hidden="0"/>
    </dxf>
    <dxf>
      <font>
        <b/>
      </font>
    </dxf>
    <dxf>
      <protection locked="0" hidden="0"/>
    </dxf>
    <dxf>
      <font>
        <b/>
      </font>
    </dxf>
    <dxf>
      <protection locked="0" hidden="0"/>
    </dxf>
    <dxf>
      <font>
        <b/>
      </font>
    </dxf>
    <dxf>
      <protection locked="0" hidden="0"/>
    </dxf>
    <dxf>
      <protection locked="0" hidden="0"/>
    </dxf>
    <dxf>
      <font>
        <b/>
      </font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referencement.web-alliance.fr/blog/hausse-de-la-tva-modifiez-vos-prix-en-quelques-clic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referencement.web-alliance.fr/blog/hausse-de-la-tva-modifiez-vos-prix-en-quelques-clics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referencement.web-alliance.fr/blog/hausse-de-la-tva-modifiez-vos-prix-en-quelques-clics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referencement.web-alliance.fr/blog/hausse-de-la-tva-modifiez-vos-prix-en-quelques-clic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</xdr:row>
      <xdr:rowOff>0</xdr:rowOff>
    </xdr:from>
    <xdr:to>
      <xdr:col>13</xdr:col>
      <xdr:colOff>466724</xdr:colOff>
      <xdr:row>13</xdr:row>
      <xdr:rowOff>85725</xdr:rowOff>
    </xdr:to>
    <xdr:sp macro="" textlink="">
      <xdr:nvSpPr>
        <xdr:cNvPr id="12" name="ZoneTexte 11">
          <a:hlinkClick xmlns:r="http://schemas.openxmlformats.org/officeDocument/2006/relationships" r:id="rId1"/>
        </xdr:cNvPr>
        <xdr:cNvSpPr txBox="1"/>
      </xdr:nvSpPr>
      <xdr:spPr>
        <a:xfrm>
          <a:off x="10191750" y="381000"/>
          <a:ext cx="3448049" cy="218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r>
            <a:rPr lang="fr-FR" sz="1100"/>
            <a:t>Ce fichier a été créé par Web Alliance.</a:t>
          </a:r>
        </a:p>
        <a:p>
          <a:r>
            <a:rPr lang="fr-FR" sz="1100"/>
            <a:t>Pour connaître</a:t>
          </a:r>
          <a:r>
            <a:rPr lang="fr-FR" sz="1100" baseline="0"/>
            <a:t> les informations d'utilisation, visitez la page  ci-dessous :</a:t>
          </a:r>
        </a:p>
        <a:p>
          <a:r>
            <a:rPr lang="fr-FR" sz="1100" baseline="0"/>
            <a:t>http://referencement.web-alliance.fr/blog/hausse-de-la-tva-modifiez-vos-prix-en-quelques-clics</a:t>
          </a:r>
        </a:p>
      </xdr:txBody>
    </xdr:sp>
    <xdr:clientData/>
  </xdr:twoCellAnchor>
  <xdr:twoCellAnchor editAs="oneCell">
    <xdr:from>
      <xdr:col>9</xdr:col>
      <xdr:colOff>0</xdr:colOff>
      <xdr:row>2</xdr:row>
      <xdr:rowOff>114300</xdr:rowOff>
    </xdr:from>
    <xdr:to>
      <xdr:col>13</xdr:col>
      <xdr:colOff>9525</xdr:colOff>
      <xdr:row>7</xdr:row>
      <xdr:rowOff>123825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075" y="495300"/>
          <a:ext cx="3057525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</xdr:row>
      <xdr:rowOff>0</xdr:rowOff>
    </xdr:from>
    <xdr:to>
      <xdr:col>13</xdr:col>
      <xdr:colOff>466724</xdr:colOff>
      <xdr:row>13</xdr:row>
      <xdr:rowOff>85725</xdr:rowOff>
    </xdr:to>
    <xdr:sp macro="" textlink="">
      <xdr:nvSpPr>
        <xdr:cNvPr id="10" name="ZoneTexte 9">
          <a:hlinkClick xmlns:r="http://schemas.openxmlformats.org/officeDocument/2006/relationships" r:id="rId1"/>
        </xdr:cNvPr>
        <xdr:cNvSpPr txBox="1"/>
      </xdr:nvSpPr>
      <xdr:spPr>
        <a:xfrm>
          <a:off x="10191750" y="381000"/>
          <a:ext cx="3448049" cy="218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r>
            <a:rPr lang="fr-FR" sz="1100"/>
            <a:t>Ce fichier a été créé par Web Alliance.</a:t>
          </a:r>
        </a:p>
        <a:p>
          <a:r>
            <a:rPr lang="fr-FR" sz="1100"/>
            <a:t>Pour connaître</a:t>
          </a:r>
          <a:r>
            <a:rPr lang="fr-FR" sz="1100" baseline="0"/>
            <a:t> les informations d'utilisation, visitez la page  ci-dessous :</a:t>
          </a:r>
        </a:p>
        <a:p>
          <a:r>
            <a:rPr lang="fr-FR" sz="1100" baseline="0"/>
            <a:t>http://referencement.web-alliance.fr/blog/hausse-de-la-tva-modifiez-vos-prix-en-quelques-clics</a:t>
          </a:r>
        </a:p>
      </xdr:txBody>
    </xdr:sp>
    <xdr:clientData/>
  </xdr:twoCellAnchor>
  <xdr:twoCellAnchor editAs="oneCell">
    <xdr:from>
      <xdr:col>9</xdr:col>
      <xdr:colOff>0</xdr:colOff>
      <xdr:row>2</xdr:row>
      <xdr:rowOff>114300</xdr:rowOff>
    </xdr:from>
    <xdr:to>
      <xdr:col>13</xdr:col>
      <xdr:colOff>9525</xdr:colOff>
      <xdr:row>7</xdr:row>
      <xdr:rowOff>123825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075" y="495300"/>
          <a:ext cx="3057525" cy="96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</xdr:row>
      <xdr:rowOff>0</xdr:rowOff>
    </xdr:from>
    <xdr:to>
      <xdr:col>15</xdr:col>
      <xdr:colOff>466724</xdr:colOff>
      <xdr:row>13</xdr:row>
      <xdr:rowOff>85725</xdr:rowOff>
    </xdr:to>
    <xdr:sp macro="" textlink="">
      <xdr:nvSpPr>
        <xdr:cNvPr id="4" name="ZoneTexte 3">
          <a:hlinkClick xmlns:r="http://schemas.openxmlformats.org/officeDocument/2006/relationships" r:id="rId1"/>
        </xdr:cNvPr>
        <xdr:cNvSpPr txBox="1"/>
      </xdr:nvSpPr>
      <xdr:spPr>
        <a:xfrm>
          <a:off x="12639675" y="381000"/>
          <a:ext cx="3448049" cy="218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r>
            <a:rPr lang="fr-FR" sz="1100"/>
            <a:t>Ce fichier a été créé par Web Alliance.</a:t>
          </a:r>
        </a:p>
        <a:p>
          <a:r>
            <a:rPr lang="fr-FR" sz="1100"/>
            <a:t>Pour connaître</a:t>
          </a:r>
          <a:r>
            <a:rPr lang="fr-FR" sz="1100" baseline="0"/>
            <a:t> les informations d'utilisation, visitez la page  ci-dessous :</a:t>
          </a:r>
        </a:p>
        <a:p>
          <a:r>
            <a:rPr lang="fr-FR" sz="1100" baseline="0"/>
            <a:t>http://referencement.web-alliance.fr/blog/hausse-de-la-tva-modifiez-vos-prix-en-quelques-clics</a:t>
          </a:r>
        </a:p>
      </xdr:txBody>
    </xdr:sp>
    <xdr:clientData/>
  </xdr:twoCellAnchor>
  <xdr:twoCellAnchor editAs="oneCell">
    <xdr:from>
      <xdr:col>11</xdr:col>
      <xdr:colOff>0</xdr:colOff>
      <xdr:row>2</xdr:row>
      <xdr:rowOff>114300</xdr:rowOff>
    </xdr:from>
    <xdr:to>
      <xdr:col>15</xdr:col>
      <xdr:colOff>9525</xdr:colOff>
      <xdr:row>7</xdr:row>
      <xdr:rowOff>123825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0" y="495300"/>
          <a:ext cx="3057525" cy="962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</xdr:row>
      <xdr:rowOff>0</xdr:rowOff>
    </xdr:from>
    <xdr:to>
      <xdr:col>15</xdr:col>
      <xdr:colOff>466724</xdr:colOff>
      <xdr:row>13</xdr:row>
      <xdr:rowOff>85725</xdr:rowOff>
    </xdr:to>
    <xdr:sp macro="" textlink="">
      <xdr:nvSpPr>
        <xdr:cNvPr id="6" name="ZoneTexte 5">
          <a:hlinkClick xmlns:r="http://schemas.openxmlformats.org/officeDocument/2006/relationships" r:id="rId1"/>
        </xdr:cNvPr>
        <xdr:cNvSpPr txBox="1"/>
      </xdr:nvSpPr>
      <xdr:spPr>
        <a:xfrm>
          <a:off x="12639675" y="381000"/>
          <a:ext cx="3448049" cy="218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endParaRPr lang="fr-FR" sz="1100"/>
        </a:p>
        <a:p>
          <a:r>
            <a:rPr lang="fr-FR" sz="1100"/>
            <a:t>Ce fichier a été créé par Web Alliance.</a:t>
          </a:r>
        </a:p>
        <a:p>
          <a:r>
            <a:rPr lang="fr-FR" sz="1100"/>
            <a:t>Pour connaître</a:t>
          </a:r>
          <a:r>
            <a:rPr lang="fr-FR" sz="1100" baseline="0"/>
            <a:t> les informations d'utilisation, visitez la page  ci-dessous :</a:t>
          </a:r>
        </a:p>
        <a:p>
          <a:r>
            <a:rPr lang="fr-FR" sz="1100" baseline="0"/>
            <a:t>http://referencement.web-alliance.fr/blog/hausse-de-la-tva-modifiez-vos-prix-en-quelques-clics</a:t>
          </a:r>
        </a:p>
      </xdr:txBody>
    </xdr:sp>
    <xdr:clientData/>
  </xdr:twoCellAnchor>
  <xdr:twoCellAnchor editAs="oneCell">
    <xdr:from>
      <xdr:col>11</xdr:col>
      <xdr:colOff>0</xdr:colOff>
      <xdr:row>2</xdr:row>
      <xdr:rowOff>114300</xdr:rowOff>
    </xdr:from>
    <xdr:to>
      <xdr:col>15</xdr:col>
      <xdr:colOff>9525</xdr:colOff>
      <xdr:row>7</xdr:row>
      <xdr:rowOff>123825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0" y="495300"/>
          <a:ext cx="3057525" cy="962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3:I4" totalsRowShown="0" headerRowDxfId="16" dataDxfId="15">
  <autoFilter ref="A3:I4"/>
  <tableColumns count="9">
    <tableColumn id="1" name="ID" dataDxfId="14"/>
    <tableColumn id="2" name="Nom" dataDxfId="13"/>
    <tableColumn id="3" name="HT" dataDxfId="12"/>
    <tableColumn id="4" name="Taxe (%)" dataDxfId="11">
      <calculatedColumnFormula>19.6</calculatedColumnFormula>
    </tableColumn>
    <tableColumn id="5" name="TTC" dataDxfId="10">
      <calculatedColumnFormula>ROUND(Tableau1[HT]*(1+Tableau1[Taxe (%)]/100),2)</calculatedColumnFormula>
    </tableColumn>
    <tableColumn id="6" name="Nouvelle taxe (%)" dataDxfId="9">
      <calculatedColumnFormula>20</calculatedColumnFormula>
    </tableColumn>
    <tableColumn id="9" name="Nouveau HT" dataDxfId="8">
      <calculatedColumnFormula xml:space="preserve"> ROUND(Tableau1[TTC] / (1 + (Tableau1[[#This Row],[Nouvelle taxe (%)]]/100)), 6)</calculatedColumnFormula>
    </tableColumn>
    <tableColumn id="10" name="SQL (pour import PrestaShop)" dataDxfId="7">
      <calculatedColumnFormula>CONCATENATE("UPDATE ps_product SET price = ",SUBSTITUTE(Tableau1[Nouveau HT],",", ".")," WHERE id_product = ",Tableau1[ID]," ;")</calculatedColumnFormula>
    </tableColumn>
    <tableColumn id="7" name="SQL supplémentaire (pour import PrestaShop 1.5)" dataDxfId="6">
      <calculatedColumnFormula>CONCATENATE("UPDATE ps_product_shop SET price = ",SUBSTITUTE(Tableau1[Nouveau HT],",", ".")," WHERE id_product = ",Tableau1[ID]," ;")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ableau13" displayName="Tableau13" ref="A3:I4" totalsRowShown="0">
  <autoFilter ref="A3:I4"/>
  <tableColumns count="9">
    <tableColumn id="1" name="ID"/>
    <tableColumn id="2" name="Nom"/>
    <tableColumn id="3" name="HT"/>
    <tableColumn id="4" name="Taxe (%)">
      <calculatedColumnFormula>7</calculatedColumnFormula>
    </tableColumn>
    <tableColumn id="5" name="TTC">
      <calculatedColumnFormula>ROUND(Tableau13[HT]*(1+Tableau13[Taxe (%)]/100),2)</calculatedColumnFormula>
    </tableColumn>
    <tableColumn id="6" name="Nouvelle taxe (%)">
      <calculatedColumnFormula>10</calculatedColumnFormula>
    </tableColumn>
    <tableColumn id="9" name="Nouveau HT" dataDxfId="5">
      <calculatedColumnFormula xml:space="preserve"> ROUND(Tableau13[TTC] / (1 + (Tableau13[[#This Row],[Nouvelle taxe (%)]]/100)), 6)</calculatedColumnFormula>
    </tableColumn>
    <tableColumn id="10" name="SQL (pour import PrestaShop)">
      <calculatedColumnFormula>CONCATENATE("UPDATE ps_product SET price = ",SUBSTITUTE(Tableau13[Nouveau HT],",", ".")," WHERE id_product = ",Tableau13[ID]," ;")</calculatedColumnFormula>
    </tableColumn>
    <tableColumn id="7" name="SQL supplémentaire (pour import PrestaShop 1.5)" dataDxfId="4">
      <calculatedColumnFormula>CONCATENATE("UPDATE ps_product_shop SET price = ",SUBSTITUTE(Tableau13[Nouveau HT],",", ".")," WHERE id_product = ",Tableau13[ID]," ;")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leau14" displayName="Tableau14" ref="A3:K4" totalsRowShown="0">
  <autoFilter ref="A3:K4"/>
  <tableColumns count="11">
    <tableColumn id="1" name="ID"/>
    <tableColumn id="2" name="Nom"/>
    <tableColumn id="3" name="HT"/>
    <tableColumn id="4" name="Taxe (%)">
      <calculatedColumnFormula>19.6</calculatedColumnFormula>
    </tableColumn>
    <tableColumn id="5" name="TTC">
      <calculatedColumnFormula>ROUND(Tableau14[HT]*(1+Tableau14[Taxe (%)]/100),2)</calculatedColumnFormula>
    </tableColumn>
    <tableColumn id="6" name="Nouvelle taxe (%)">
      <calculatedColumnFormula>20</calculatedColumnFormula>
    </tableColumn>
    <tableColumn id="11" name="Nouveau TTC">
      <calculatedColumnFormula>ROUND(Tableau14[HT]*(1+Tableau14[Nouvelle taxe (%)]/100),2)</calculatedColumnFormula>
    </tableColumn>
    <tableColumn id="12" name="Nouveau TTC arrondi">
      <calculatedColumnFormula>ROUNDUP(Tableau14[HT]*(1+Tableau14[Nouvelle taxe (%)]/100),0)</calculatedColumnFormula>
    </tableColumn>
    <tableColumn id="9" name="Nouveau HT" dataDxfId="3">
      <calculatedColumnFormula xml:space="preserve"> ROUND(Tableau14[Nouveau TTC arrondi] / (1 + (Tableau14[[#This Row],[Nouvelle taxe (%)]]/100)), 6)</calculatedColumnFormula>
    </tableColumn>
    <tableColumn id="10" name="SQL (pour import PrestaShop)">
      <calculatedColumnFormula>CONCATENATE("UPDATE ps_product SET price = ",SUBSTITUTE(Tableau14[Nouveau HT],",", ".")," WHERE id_product = ",Tableau14[ID]," ;")</calculatedColumnFormula>
    </tableColumn>
    <tableColumn id="7" name="SQL supplémentaire (pour import PrestaShop 1.5)" dataDxfId="2">
      <calculatedColumnFormula>CONCATENATE("UPDATE ps_product_shop SET price = ",SUBSTITUTE(Tableau14[Nouveau HT],",", ".")," WHERE id_product = ",Tableau14[ID]," ;")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5" name="Tableau146" displayName="Tableau146" ref="A3:K4" totalsRowShown="0">
  <autoFilter ref="A3:K4"/>
  <tableColumns count="11">
    <tableColumn id="1" name="ID"/>
    <tableColumn id="2" name="Nom"/>
    <tableColumn id="3" name="HT"/>
    <tableColumn id="4" name="Taxe (%)">
      <calculatedColumnFormula>7</calculatedColumnFormula>
    </tableColumn>
    <tableColumn id="5" name="TTC">
      <calculatedColumnFormula>ROUND(Tableau146[HT]*(1+Tableau146[Taxe (%)]/100),2)</calculatedColumnFormula>
    </tableColumn>
    <tableColumn id="6" name="Nouvelle taxe (%)">
      <calculatedColumnFormula>10</calculatedColumnFormula>
    </tableColumn>
    <tableColumn id="11" name="Nouveau TTC">
      <calculatedColumnFormula>ROUND(Tableau146[HT]*(1+Tableau146[Nouvelle taxe (%)]/100),2)</calculatedColumnFormula>
    </tableColumn>
    <tableColumn id="12" name="Nouveau TTC arrondi">
      <calculatedColumnFormula>ROUNDUP(Tableau146[HT]*(1+Tableau146[Nouvelle taxe (%)]/100),0)</calculatedColumnFormula>
    </tableColumn>
    <tableColumn id="9" name="Nouveau HT" dataDxfId="1">
      <calculatedColumnFormula xml:space="preserve"> ROUND(Tableau146[Nouveau TTC arrondi] / (1 + (Tableau146[[#This Row],[Nouvelle taxe (%)]]/100)), 6)</calculatedColumnFormula>
    </tableColumn>
    <tableColumn id="10" name="SQL (pour import PrestaShop)">
      <calculatedColumnFormula>CONCATENATE("UPDATE ps_product SET price = ",SUBSTITUTE(Tableau146[Nouveau HT],",", ".")," WHERE id_product = ",Tableau146[ID]," ;")</calculatedColumnFormula>
    </tableColumn>
    <tableColumn id="7" name="SQL supplémentaire (pour import PrestaShop 1.5)" dataDxfId="0">
      <calculatedColumnFormula>CONCATENATE("UPDATE ps_product_shop SET price = ",SUBSTITUTE(Tableau146[Nouveau HT],",", ".")," WHERE id_product = ",Tableau146[ID]," ;")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"/>
  <sheetViews>
    <sheetView tabSelected="1" zoomScaleNormal="100" workbookViewId="0">
      <selection activeCell="A4" sqref="A4"/>
    </sheetView>
  </sheetViews>
  <sheetFormatPr baseColWidth="10" defaultRowHeight="15" x14ac:dyDescent="0.25"/>
  <cols>
    <col min="1" max="3" width="11.42578125" style="1"/>
    <col min="4" max="4" width="11.42578125" style="1" customWidth="1"/>
    <col min="5" max="5" width="11.42578125" style="1"/>
    <col min="6" max="6" width="19.28515625" style="1" bestFit="1" customWidth="1"/>
    <col min="7" max="7" width="14" style="3" bestFit="1" customWidth="1"/>
    <col min="8" max="8" width="50" style="1" customWidth="1"/>
    <col min="9" max="9" width="55.42578125" bestFit="1" customWidth="1"/>
    <col min="10" max="14" width="11.42578125" style="2"/>
  </cols>
  <sheetData>
    <row r="1" spans="1:9" ht="15" customHeight="1" x14ac:dyDescent="0.25">
      <c r="A1" s="5" t="s">
        <v>7</v>
      </c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x14ac:dyDescent="0.25">
      <c r="A3" s="1" t="s">
        <v>0</v>
      </c>
      <c r="B3" s="1" t="s">
        <v>1</v>
      </c>
      <c r="C3" s="1" t="s">
        <v>2</v>
      </c>
      <c r="D3" s="1" t="s">
        <v>6</v>
      </c>
      <c r="E3" s="1" t="s">
        <v>3</v>
      </c>
      <c r="F3" s="1" t="s">
        <v>5</v>
      </c>
      <c r="G3" s="3" t="s">
        <v>10</v>
      </c>
      <c r="H3" s="1" t="s">
        <v>8</v>
      </c>
      <c r="I3" s="1" t="s">
        <v>14</v>
      </c>
    </row>
    <row r="4" spans="1:9" x14ac:dyDescent="0.25">
      <c r="D4" s="1">
        <f>19.6</f>
        <v>19.600000000000001</v>
      </c>
      <c r="E4" s="1">
        <f>ROUND(Tableau1[HT]*(1+Tableau1[Taxe (%)]/100),2)</f>
        <v>0</v>
      </c>
      <c r="F4" s="1">
        <f>20</f>
        <v>20</v>
      </c>
      <c r="G4" s="3">
        <f xml:space="preserve"> ROUND(Tableau1[TTC] / (1 + (Tableau1[[#This Row],[Nouvelle taxe (%)]]/100)), 6)</f>
        <v>0</v>
      </c>
      <c r="H4" s="1" t="str">
        <f>CONCATENATE("UPDATE ps_product SET price = ",SUBSTITUTE(Tableau1[Nouveau HT],",", ".")," WHERE id_product = ",Tableau1[ID]," ;")</f>
        <v>UPDATE ps_product SET price = 0 WHERE id_product =  ;</v>
      </c>
      <c r="I4" s="1" t="str">
        <f>CONCATENATE("UPDATE ps_product_shop SET price = ",SUBSTITUTE(Tableau1[Nouveau HT],",", ".")," WHERE id_product = ",Tableau1[ID]," ;")</f>
        <v>UPDATE ps_product_shop SET price = 0 WHERE id_product =  ;</v>
      </c>
    </row>
  </sheetData>
  <sheetProtection formatCells="0"/>
  <mergeCells count="1">
    <mergeCell ref="A1:I2"/>
  </mergeCell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4" sqref="A4"/>
    </sheetView>
  </sheetViews>
  <sheetFormatPr baseColWidth="10" defaultRowHeight="15" x14ac:dyDescent="0.25"/>
  <cols>
    <col min="6" max="6" width="19.28515625" bestFit="1" customWidth="1"/>
    <col min="7" max="7" width="14" style="4" bestFit="1" customWidth="1"/>
    <col min="8" max="8" width="50" bestFit="1" customWidth="1"/>
    <col min="9" max="9" width="55.42578125" bestFit="1" customWidth="1"/>
  </cols>
  <sheetData>
    <row r="1" spans="1:9" ht="15" customHeight="1" x14ac:dyDescent="0.25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9" ht="15" customHeight="1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t="s">
        <v>0</v>
      </c>
      <c r="B3" t="s">
        <v>1</v>
      </c>
      <c r="C3" t="s">
        <v>2</v>
      </c>
      <c r="D3" t="s">
        <v>6</v>
      </c>
      <c r="E3" t="s">
        <v>3</v>
      </c>
      <c r="F3" t="s">
        <v>5</v>
      </c>
      <c r="G3" s="4" t="s">
        <v>10</v>
      </c>
      <c r="H3" t="s">
        <v>8</v>
      </c>
      <c r="I3" s="1" t="s">
        <v>14</v>
      </c>
    </row>
    <row r="4" spans="1:9" x14ac:dyDescent="0.25">
      <c r="D4">
        <f>7</f>
        <v>7</v>
      </c>
      <c r="E4">
        <f>ROUND(Tableau13[HT]*(1+Tableau13[Taxe (%)]/100),2)</f>
        <v>0</v>
      </c>
      <c r="F4">
        <f>10</f>
        <v>10</v>
      </c>
      <c r="G4" s="4">
        <f xml:space="preserve"> ROUND(Tableau13[TTC] / (1 + (Tableau13[[#This Row],[Nouvelle taxe (%)]]/100)), 6)</f>
        <v>0</v>
      </c>
      <c r="H4" t="str">
        <f>CONCATENATE("UPDATE ps_product SET price = ",SUBSTITUTE(Tableau13[Nouveau HT],",", ".")," WHERE id_product = ",Tableau13[ID]," ;")</f>
        <v>UPDATE ps_product SET price = 0 WHERE id_product =  ;</v>
      </c>
      <c r="I4" s="1" t="str">
        <f>CONCATENATE("UPDATE ps_product_shop SET price = ",SUBSTITUTE(Tableau13[Nouveau HT],",", ".")," WHERE id_product = ",Tableau13[ID]," ;")</f>
        <v>UPDATE ps_product_shop SET price = 0 WHERE id_product =  ;</v>
      </c>
    </row>
  </sheetData>
  <mergeCells count="1">
    <mergeCell ref="A1:I2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A4" sqref="A4"/>
    </sheetView>
  </sheetViews>
  <sheetFormatPr baseColWidth="10" defaultRowHeight="15" x14ac:dyDescent="0.25"/>
  <cols>
    <col min="1" max="5" width="9.7109375" customWidth="1"/>
    <col min="6" max="6" width="19.28515625" bestFit="1" customWidth="1"/>
    <col min="7" max="7" width="14.85546875" bestFit="1" customWidth="1"/>
    <col min="8" max="8" width="21.85546875" bestFit="1" customWidth="1"/>
    <col min="9" max="9" width="14" style="4" bestFit="1" customWidth="1"/>
    <col min="10" max="10" width="50" bestFit="1" customWidth="1"/>
    <col min="11" max="11" width="55.42578125" bestFit="1" customWidth="1"/>
  </cols>
  <sheetData>
    <row r="1" spans="1:11" ht="15" customHeight="1" x14ac:dyDescent="0.25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t="s">
        <v>0</v>
      </c>
      <c r="B3" t="s">
        <v>1</v>
      </c>
      <c r="C3" t="s">
        <v>2</v>
      </c>
      <c r="D3" t="s">
        <v>6</v>
      </c>
      <c r="E3" t="s">
        <v>3</v>
      </c>
      <c r="F3" t="s">
        <v>5</v>
      </c>
      <c r="G3" t="s">
        <v>4</v>
      </c>
      <c r="H3" t="s">
        <v>11</v>
      </c>
      <c r="I3" s="4" t="s">
        <v>10</v>
      </c>
      <c r="J3" t="s">
        <v>8</v>
      </c>
      <c r="K3" s="1" t="s">
        <v>14</v>
      </c>
    </row>
    <row r="4" spans="1:11" x14ac:dyDescent="0.25">
      <c r="D4">
        <f>19.6</f>
        <v>19.600000000000001</v>
      </c>
      <c r="E4">
        <f>ROUND(Tableau14[HT]*(1+Tableau14[Taxe (%)]/100),2)</f>
        <v>0</v>
      </c>
      <c r="F4">
        <f>20</f>
        <v>20</v>
      </c>
      <c r="G4">
        <f>ROUND(Tableau14[HT]*(1+Tableau14[Nouvelle taxe (%)]/100),2)</f>
        <v>0</v>
      </c>
      <c r="H4">
        <f>ROUNDUP(Tableau14[HT]*(1+Tableau14[Nouvelle taxe (%)]/100),0)</f>
        <v>0</v>
      </c>
      <c r="I4" s="4">
        <f xml:space="preserve"> ROUND(Tableau14[Nouveau TTC arrondi] / (1 + (Tableau14[[#This Row],[Nouvelle taxe (%)]]/100)), 6)</f>
        <v>0</v>
      </c>
      <c r="J4" t="str">
        <f>CONCATENATE("UPDATE ps_product SET price = ",SUBSTITUTE(Tableau14[Nouveau HT],",", ".")," WHERE id_product = ",Tableau14[ID]," ;")</f>
        <v>UPDATE ps_product SET price = 0 WHERE id_product =  ;</v>
      </c>
      <c r="K4" s="1" t="str">
        <f>CONCATENATE("UPDATE ps_product_shop SET price = ",SUBSTITUTE(Tableau14[Nouveau HT],",", ".")," WHERE id_product = ",Tableau14[ID]," ;")</f>
        <v>UPDATE ps_product_shop SET price = 0 WHERE id_product =  ;</v>
      </c>
    </row>
  </sheetData>
  <mergeCells count="1">
    <mergeCell ref="A1:K2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A4" sqref="A4"/>
    </sheetView>
  </sheetViews>
  <sheetFormatPr baseColWidth="10" defaultRowHeight="15" x14ac:dyDescent="0.25"/>
  <cols>
    <col min="1" max="5" width="9.7109375" customWidth="1"/>
    <col min="6" max="6" width="19.28515625" bestFit="1" customWidth="1"/>
    <col min="7" max="7" width="14.85546875" bestFit="1" customWidth="1"/>
    <col min="8" max="8" width="21.85546875" bestFit="1" customWidth="1"/>
    <col min="9" max="9" width="14" style="4" bestFit="1" customWidth="1"/>
    <col min="10" max="10" width="50" bestFit="1" customWidth="1"/>
    <col min="11" max="11" width="55.42578125" bestFit="1" customWidth="1"/>
  </cols>
  <sheetData>
    <row r="1" spans="1:11" ht="15" customHeight="1" x14ac:dyDescent="0.2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t="s">
        <v>0</v>
      </c>
      <c r="B3" t="s">
        <v>1</v>
      </c>
      <c r="C3" t="s">
        <v>2</v>
      </c>
      <c r="D3" t="s">
        <v>6</v>
      </c>
      <c r="E3" t="s">
        <v>3</v>
      </c>
      <c r="F3" t="s">
        <v>5</v>
      </c>
      <c r="G3" t="s">
        <v>4</v>
      </c>
      <c r="H3" t="s">
        <v>11</v>
      </c>
      <c r="I3" s="4" t="s">
        <v>10</v>
      </c>
      <c r="J3" t="s">
        <v>8</v>
      </c>
      <c r="K3" s="1" t="s">
        <v>14</v>
      </c>
    </row>
    <row r="4" spans="1:11" x14ac:dyDescent="0.25">
      <c r="D4">
        <f>7</f>
        <v>7</v>
      </c>
      <c r="E4">
        <f>ROUND(Tableau146[HT]*(1+Tableau146[Taxe (%)]/100),2)</f>
        <v>0</v>
      </c>
      <c r="F4">
        <f>10</f>
        <v>10</v>
      </c>
      <c r="G4">
        <f>ROUND(Tableau146[HT]*(1+Tableau146[Nouvelle taxe (%)]/100),2)</f>
        <v>0</v>
      </c>
      <c r="H4">
        <f>ROUNDUP(Tableau146[HT]*(1+Tableau146[Nouvelle taxe (%)]/100),0)</f>
        <v>0</v>
      </c>
      <c r="I4" s="4">
        <f xml:space="preserve"> ROUND(Tableau146[Nouveau TTC arrondi] / (1 + (Tableau146[[#This Row],[Nouvelle taxe (%)]]/100)), 6)</f>
        <v>0</v>
      </c>
      <c r="J4" t="str">
        <f>CONCATENATE("UPDATE ps_product SET price = ",SUBSTITUTE(Tableau146[Nouveau HT],",", ".")," WHERE id_product = ",Tableau146[ID]," ;")</f>
        <v>UPDATE ps_product SET price = 0 WHERE id_product =  ;</v>
      </c>
      <c r="K4" s="1" t="str">
        <f>CONCATENATE("UPDATE ps_product_shop SET price = ",SUBSTITUTE(Tableau146[Nouveau HT],",", ".")," WHERE id_product = ",Tableau146[ID]," ;")</f>
        <v>UPDATE ps_product_shop SET price = 0 WHERE id_product =  ;</v>
      </c>
    </row>
  </sheetData>
  <mergeCells count="1">
    <mergeCell ref="A1:K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19,6% -&gt; 20% | Même prix TTC</vt:lpstr>
      <vt:lpstr>7% -&gt; 10% | Même prix TTC</vt:lpstr>
      <vt:lpstr>19,6% -&gt; 20% | Arrondi € sup.</vt:lpstr>
      <vt:lpstr>7% -&gt; 10% | Arrondi € sup.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BAYER - Web Alliance</dc:creator>
  <cp:lastModifiedBy>Thomas BAYER - Web Alliance</cp:lastModifiedBy>
  <dcterms:created xsi:type="dcterms:W3CDTF">2013-11-25T13:59:54Z</dcterms:created>
  <dcterms:modified xsi:type="dcterms:W3CDTF">2013-12-11T15:58:17Z</dcterms:modified>
</cp:coreProperties>
</file>